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13_ncr:1_{6A9468D5-6334-4665-BF16-A8B0853BC8F5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17730" windowHeight="1668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  <c r="H80" i="1"/>
  <c r="H81" i="1"/>
  <c r="H76" i="1"/>
  <c r="H74" i="1"/>
  <c r="H66" i="1"/>
  <c r="H72" i="1"/>
  <c r="H65" i="1"/>
  <c r="H63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E80" i="1"/>
  <c r="E81" i="1"/>
  <c r="E82" i="1"/>
  <c r="H82" i="1" s="1"/>
  <c r="E83" i="1"/>
  <c r="H83" i="1" s="1"/>
  <c r="E84" i="1"/>
  <c r="H84" i="1" s="1"/>
  <c r="E78" i="1"/>
  <c r="H78" i="1" s="1"/>
  <c r="E75" i="1"/>
  <c r="H75" i="1" s="1"/>
  <c r="E76" i="1"/>
  <c r="E74" i="1"/>
  <c r="E70" i="1"/>
  <c r="H70" i="1" s="1"/>
  <c r="E71" i="1"/>
  <c r="H71" i="1" s="1"/>
  <c r="E72" i="1"/>
  <c r="E66" i="1"/>
  <c r="E67" i="1"/>
  <c r="H67" i="1" s="1"/>
  <c r="E68" i="1"/>
  <c r="H68" i="1" s="1"/>
  <c r="E69" i="1"/>
  <c r="H69" i="1" s="1"/>
  <c r="E65" i="1"/>
  <c r="E62" i="1"/>
  <c r="H62" i="1" s="1"/>
  <c r="E63" i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F12" i="1"/>
  <c r="E12" i="1"/>
  <c r="D12" i="1"/>
  <c r="C12" i="1"/>
  <c r="D85" i="1" l="1"/>
  <c r="D10" i="1"/>
  <c r="G85" i="1"/>
  <c r="G160" i="1" s="1"/>
  <c r="F10" i="1"/>
  <c r="C10" i="1"/>
  <c r="C85" i="1"/>
  <c r="F85" i="1"/>
  <c r="H85" i="1"/>
  <c r="H10" i="1"/>
  <c r="E85" i="1"/>
  <c r="E10" i="1"/>
  <c r="D160" i="1" l="1"/>
  <c r="F160" i="1"/>
  <c r="C160" i="1"/>
  <c r="H160" i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<sst xmlns="http://schemas.openxmlformats.org/spreadsheetml/2006/main" count="163" uniqueCount="90">
  <si>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</si>
  <si>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</si>
  <si>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</si>
  <si>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</si>
  <si>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</si>
  <si>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</si>
  <si>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</si>
  <si>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</si>
  <si>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</si>
  <si>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</si>
  <si>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</si>
  <si>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</si>
  <si>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</si>
  <si>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</si>
  <si>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</si>
  <si>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</si>
  <si>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</si>
  <si>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</si>
  <si>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</si>
  <si>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</si>
  <si>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</si>
  <si>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</si>
  <si>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</si>
  <si>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</si>
  <si>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</si>
  <si>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</si>
  <si>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</si>
  <si>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</si>
  <si>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</si>
  <si>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</si>
  <si>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</si>
  <si>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</si>
  <si>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</si>
  <si>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</si>
  <si>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</si>
  <si>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</si>
  <si>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</si>
  <si>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</si>
  <si>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</si>
  <si>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</si>
  <si>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</si>
  <si>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</si>
  <si>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</si>
  <si>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</si>
  <si>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</si>
  <si>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</si>
  <si>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</si>
  <si>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</si>
  <si>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</si>
  <si>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</si>
  <si>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</si>
  <si>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</si>
  <si>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</si>
  <si>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</si>
  <si>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</si>
  <si>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</si>
  <si>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</si>
  <si>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</si>
  <si>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</si>
  <si>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</si>
  <si>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</si>
  <si>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</si>
  <si>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</si>
  <si>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</si>
  <si>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</si>
  <si>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</si>
  <si>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</si>
  <si>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</si>
  <si>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</si>
  <si>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</si>
  <si>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</si>
  <si>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</si>
  <si>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</si>
  <si>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</si>
  <si>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</si>
  <si>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</si>
  <si>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</si>
  <si>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</si>
  <si>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</si>
  <si>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</si>
  <si>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</si>
  <si>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</si>
  <si>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</si>
  <si>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</si>
  <si>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</si>
  <si>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</si>
  <si>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</si>
  <si>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</si>
  <si>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Servicios de Salud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</si>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</sst>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36" zoomScale="90" zoomScaleNormal="90" workbookViewId="0">
      <selection activeCell="H10" sqref="H10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5.140625" style="1" bestFit="1" customWidth="1"/>
    <col min="4" max="4" width="14.28515625" style="1" bestFit="1" customWidth="1"/>
    <col min="5" max="8" width="15.1406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88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89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750690434.63</v>
      </c>
      <c r="D10" s="8">
        <f>SUM(D12,D20,D30,D40,D50,D60,D64,D73,D77)</f>
        <v>91317545.220000014</v>
      </c>
      <c r="E10" s="24">
        <f t="shared" ref="E10:H10" si="0">SUM(E12,E20,E30,E40,E50,E60,E64,E73,E77)</f>
        <v>842007979.85000002</v>
      </c>
      <c r="F10" s="8">
        <f t="shared" si="0"/>
        <v>851714976.16000009</v>
      </c>
      <c r="G10" s="8">
        <f t="shared" si="0"/>
        <v>741596685.91000021</v>
      </c>
      <c r="H10" s="24">
        <f t="shared" si="0"/>
        <v>-9706996.3099999875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225322214.43000001</v>
      </c>
      <c r="D12" s="7">
        <f>SUM(D13:D19)</f>
        <v>99158734.160000011</v>
      </c>
      <c r="E12" s="25">
        <f t="shared" ref="E12:H12" si="1">SUM(E13:E19)</f>
        <v>324480948.59000009</v>
      </c>
      <c r="F12" s="7">
        <f t="shared" si="1"/>
        <v>324480949.15000004</v>
      </c>
      <c r="G12" s="7">
        <f t="shared" si="1"/>
        <v>324480949.15000004</v>
      </c>
      <c r="H12" s="25">
        <f t="shared" si="1"/>
        <v>-0.5599999874830246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30875848.960000001</v>
      </c>
      <c r="D14" s="22">
        <v>51283504.810000002</v>
      </c>
      <c r="E14" s="26">
        <f t="shared" ref="E14:E79" si="2">SUM(C14:D14)</f>
        <v>82159353.770000011</v>
      </c>
      <c r="F14" s="23">
        <v>82159353.769999996</v>
      </c>
      <c r="G14" s="23">
        <v>82159353.769999996</v>
      </c>
      <c r="H14" s="30">
        <f t="shared" ref="H14:H79" si="3">SUM(E14-F14)</f>
        <v>1.4901161193847656E-8</v>
      </c>
    </row>
    <row r="15" spans="2:9" x14ac:dyDescent="0.2">
      <c r="B15" s="10" t="s">
        <v>16</v>
      </c>
      <c r="C15" s="22">
        <v>43541203.469999999</v>
      </c>
      <c r="D15" s="22">
        <v>11875970.020000001</v>
      </c>
      <c r="E15" s="26">
        <f t="shared" si="2"/>
        <v>55417173.490000002</v>
      </c>
      <c r="F15" s="23">
        <v>55417174.050000004</v>
      </c>
      <c r="G15" s="23">
        <v>55417174.050000004</v>
      </c>
      <c r="H15" s="30">
        <f t="shared" si="3"/>
        <v>-0.56000000238418579</v>
      </c>
    </row>
    <row r="16" spans="2:9" x14ac:dyDescent="0.2">
      <c r="B16" s="10" t="s">
        <v>17</v>
      </c>
      <c r="C16" s="22">
        <v>7567319</v>
      </c>
      <c r="D16" s="22">
        <v>-2049507.42</v>
      </c>
      <c r="E16" s="26">
        <f t="shared" si="2"/>
        <v>5517811.5800000001</v>
      </c>
      <c r="F16" s="23">
        <v>5517811.5800000001</v>
      </c>
      <c r="G16" s="23">
        <v>5517811.5800000001</v>
      </c>
      <c r="H16" s="30">
        <f t="shared" si="3"/>
        <v>0</v>
      </c>
    </row>
    <row r="17" spans="2:8" x14ac:dyDescent="0.2">
      <c r="B17" s="10" t="s">
        <v>18</v>
      </c>
      <c r="C17" s="22">
        <v>140337843</v>
      </c>
      <c r="D17" s="22">
        <v>39052934.710000001</v>
      </c>
      <c r="E17" s="26">
        <f t="shared" si="2"/>
        <v>179390777.71000001</v>
      </c>
      <c r="F17" s="23">
        <v>179390777.71000001</v>
      </c>
      <c r="G17" s="23">
        <v>179390777.71000001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3000000</v>
      </c>
      <c r="D19" s="22">
        <v>-1004167.96</v>
      </c>
      <c r="E19" s="26">
        <f t="shared" si="2"/>
        <v>1995832.04</v>
      </c>
      <c r="F19" s="23">
        <v>1995832.04</v>
      </c>
      <c r="G19" s="23">
        <v>1995832.04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100130394.82999998</v>
      </c>
      <c r="D20" s="7">
        <f t="shared" ref="D20:H20" si="4">SUM(D21:D29)</f>
        <v>-69431003.74000001</v>
      </c>
      <c r="E20" s="25">
        <f t="shared" si="4"/>
        <v>30699391.09</v>
      </c>
      <c r="F20" s="7">
        <f t="shared" si="4"/>
        <v>30691237.489999998</v>
      </c>
      <c r="G20" s="7">
        <f t="shared" si="4"/>
        <v>25311136.280000001</v>
      </c>
      <c r="H20" s="25">
        <f t="shared" si="4"/>
        <v>8153.6000000000859</v>
      </c>
    </row>
    <row r="21" spans="2:8" ht="24" x14ac:dyDescent="0.2">
      <c r="B21" s="10" t="s">
        <v>22</v>
      </c>
      <c r="C21" s="22">
        <v>4194566</v>
      </c>
      <c r="D21" s="22">
        <v>1729622.6800000002</v>
      </c>
      <c r="E21" s="26">
        <f t="shared" si="2"/>
        <v>5924188.6799999997</v>
      </c>
      <c r="F21" s="23">
        <v>5924188.6799999997</v>
      </c>
      <c r="G21" s="23">
        <v>5818364.8799999999</v>
      </c>
      <c r="H21" s="30">
        <f t="shared" si="3"/>
        <v>0</v>
      </c>
    </row>
    <row r="22" spans="2:8" x14ac:dyDescent="0.2">
      <c r="B22" s="10" t="s">
        <v>23</v>
      </c>
      <c r="C22" s="22">
        <v>9313038.0399999991</v>
      </c>
      <c r="D22" s="22">
        <v>-3574412.6</v>
      </c>
      <c r="E22" s="26">
        <f t="shared" si="2"/>
        <v>5738625.4399999995</v>
      </c>
      <c r="F22" s="23">
        <v>5730471.8399999999</v>
      </c>
      <c r="G22" s="23">
        <v>4844731.0999999996</v>
      </c>
      <c r="H22" s="30">
        <f t="shared" si="3"/>
        <v>8153.5999999996275</v>
      </c>
    </row>
    <row r="23" spans="2:8" ht="24" x14ac:dyDescent="0.2">
      <c r="B23" s="10" t="s">
        <v>24</v>
      </c>
      <c r="C23" s="22">
        <v>12000</v>
      </c>
      <c r="D23" s="22">
        <v>31048.12</v>
      </c>
      <c r="E23" s="26">
        <f t="shared" si="2"/>
        <v>43048.119999999995</v>
      </c>
      <c r="F23" s="23">
        <v>43048.12</v>
      </c>
      <c r="G23" s="23">
        <v>43048.12</v>
      </c>
      <c r="H23" s="30">
        <f t="shared" si="3"/>
        <v>-7.2759576141834259E-12</v>
      </c>
    </row>
    <row r="24" spans="2:8" ht="24" x14ac:dyDescent="0.2">
      <c r="B24" s="10" t="s">
        <v>25</v>
      </c>
      <c r="C24" s="22">
        <v>3717592</v>
      </c>
      <c r="D24" s="22">
        <v>-1844275.32</v>
      </c>
      <c r="E24" s="26">
        <f t="shared" si="2"/>
        <v>1873316.68</v>
      </c>
      <c r="F24" s="23">
        <v>1873316.68</v>
      </c>
      <c r="G24" s="23">
        <v>1873316.68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67869034</v>
      </c>
      <c r="D25" s="22">
        <v>-63330677.009999998</v>
      </c>
      <c r="E25" s="26">
        <f t="shared" si="2"/>
        <v>4538356.9900000021</v>
      </c>
      <c r="F25" s="23">
        <v>4538356.99</v>
      </c>
      <c r="G25" s="23">
        <v>2404833.17</v>
      </c>
      <c r="H25" s="30">
        <f t="shared" si="3"/>
        <v>1.862645149230957E-9</v>
      </c>
    </row>
    <row r="26" spans="2:8" x14ac:dyDescent="0.2">
      <c r="B26" s="10" t="s">
        <v>27</v>
      </c>
      <c r="C26" s="22">
        <v>4290910</v>
      </c>
      <c r="D26" s="22">
        <v>-2207238.6800000002</v>
      </c>
      <c r="E26" s="26">
        <f t="shared" si="2"/>
        <v>2083671.3199999998</v>
      </c>
      <c r="F26" s="23">
        <v>2083671.3199999998</v>
      </c>
      <c r="G26" s="23">
        <v>2083671.3199999998</v>
      </c>
      <c r="H26" s="30">
        <f t="shared" si="3"/>
        <v>0</v>
      </c>
    </row>
    <row r="27" spans="2:8" ht="24" x14ac:dyDescent="0.2">
      <c r="B27" s="10" t="s">
        <v>28</v>
      </c>
      <c r="C27" s="22">
        <v>1754894</v>
      </c>
      <c r="D27" s="22">
        <v>1175015.0199999998</v>
      </c>
      <c r="E27" s="26">
        <f t="shared" si="2"/>
        <v>2929909.0199999996</v>
      </c>
      <c r="F27" s="23">
        <v>2929909.02</v>
      </c>
      <c r="G27" s="23">
        <v>1432756.18</v>
      </c>
      <c r="H27" s="30">
        <f t="shared" si="3"/>
        <v>-4.6566128730773926E-10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8978360.7899999991</v>
      </c>
      <c r="D29" s="22">
        <v>-1410085.95</v>
      </c>
      <c r="E29" s="26">
        <f t="shared" si="2"/>
        <v>7568274.8399999989</v>
      </c>
      <c r="F29" s="23">
        <v>7568274.8399999999</v>
      </c>
      <c r="G29" s="23">
        <v>6810414.8300000001</v>
      </c>
      <c r="H29" s="30">
        <f t="shared" si="3"/>
        <v>-9.3132257461547852E-10</v>
      </c>
    </row>
    <row r="30" spans="2:8" s="9" customFormat="1" ht="24" x14ac:dyDescent="0.2">
      <c r="B30" s="12" t="s">
        <v>31</v>
      </c>
      <c r="C30" s="7">
        <f>SUM(C31:C39)</f>
        <v>255240167.36999997</v>
      </c>
      <c r="D30" s="7">
        <f t="shared" ref="D30:H30" si="5">SUM(D31:D39)</f>
        <v>63373215.630000003</v>
      </c>
      <c r="E30" s="25">
        <f t="shared" si="5"/>
        <v>318613382.99999994</v>
      </c>
      <c r="F30" s="7">
        <f t="shared" si="5"/>
        <v>328301979.26999998</v>
      </c>
      <c r="G30" s="7">
        <f t="shared" si="5"/>
        <v>237003914.15000004</v>
      </c>
      <c r="H30" s="25">
        <f t="shared" si="5"/>
        <v>-9688596.2699999996</v>
      </c>
    </row>
    <row r="31" spans="2:8" x14ac:dyDescent="0.2">
      <c r="B31" s="10" t="s">
        <v>32</v>
      </c>
      <c r="C31" s="22">
        <v>2893345</v>
      </c>
      <c r="D31" s="22">
        <v>504165.04000000004</v>
      </c>
      <c r="E31" s="26">
        <f t="shared" si="2"/>
        <v>3397510.04</v>
      </c>
      <c r="F31" s="23">
        <v>3401650.04</v>
      </c>
      <c r="G31" s="23">
        <v>3401650.04</v>
      </c>
      <c r="H31" s="30">
        <f t="shared" si="3"/>
        <v>-4140</v>
      </c>
    </row>
    <row r="32" spans="2:8" x14ac:dyDescent="0.2">
      <c r="B32" s="10" t="s">
        <v>33</v>
      </c>
      <c r="C32" s="22">
        <v>2756838.53</v>
      </c>
      <c r="D32" s="22">
        <v>20101276.319999997</v>
      </c>
      <c r="E32" s="26">
        <f t="shared" si="2"/>
        <v>22858114.849999998</v>
      </c>
      <c r="F32" s="23">
        <v>22858114.849999998</v>
      </c>
      <c r="G32" s="23">
        <v>15678790.869999999</v>
      </c>
      <c r="H32" s="30">
        <f t="shared" si="3"/>
        <v>0</v>
      </c>
    </row>
    <row r="33" spans="2:8" ht="24" x14ac:dyDescent="0.2">
      <c r="B33" s="10" t="s">
        <v>34</v>
      </c>
      <c r="C33" s="22">
        <v>119110462.63</v>
      </c>
      <c r="D33" s="22">
        <v>20411776.23</v>
      </c>
      <c r="E33" s="26">
        <f t="shared" si="2"/>
        <v>139522238.85999998</v>
      </c>
      <c r="F33" s="23">
        <v>148679181.38999999</v>
      </c>
      <c r="G33" s="23">
        <v>90659430.719999999</v>
      </c>
      <c r="H33" s="30">
        <f t="shared" si="3"/>
        <v>-9156942.5300000012</v>
      </c>
    </row>
    <row r="34" spans="2:8" ht="24.6" customHeight="1" x14ac:dyDescent="0.2">
      <c r="B34" s="10" t="s">
        <v>35</v>
      </c>
      <c r="C34" s="22">
        <v>3496173</v>
      </c>
      <c r="D34" s="22">
        <v>429328.68999999994</v>
      </c>
      <c r="E34" s="26">
        <f t="shared" si="2"/>
        <v>3925501.69</v>
      </c>
      <c r="F34" s="23">
        <v>3929515.29</v>
      </c>
      <c r="G34" s="23">
        <v>3929515.29</v>
      </c>
      <c r="H34" s="30">
        <f t="shared" si="3"/>
        <v>-4013.6000000000931</v>
      </c>
    </row>
    <row r="35" spans="2:8" ht="24" x14ac:dyDescent="0.2">
      <c r="B35" s="10" t="s">
        <v>36</v>
      </c>
      <c r="C35" s="22">
        <v>16388239.609999999</v>
      </c>
      <c r="D35" s="22">
        <v>27391905.689999998</v>
      </c>
      <c r="E35" s="26">
        <f t="shared" si="2"/>
        <v>43780145.299999997</v>
      </c>
      <c r="F35" s="23">
        <v>43780145.299999997</v>
      </c>
      <c r="G35" s="23">
        <v>17757714.829999998</v>
      </c>
      <c r="H35" s="30">
        <f t="shared" si="3"/>
        <v>0</v>
      </c>
    </row>
    <row r="36" spans="2:8" ht="24" x14ac:dyDescent="0.2">
      <c r="B36" s="10" t="s">
        <v>37</v>
      </c>
      <c r="C36" s="22">
        <v>20000</v>
      </c>
      <c r="D36" s="22">
        <v>3480029.93</v>
      </c>
      <c r="E36" s="26">
        <f t="shared" si="2"/>
        <v>3500029.93</v>
      </c>
      <c r="F36" s="23">
        <v>3500029.93</v>
      </c>
      <c r="G36" s="23">
        <v>3500029.93</v>
      </c>
      <c r="H36" s="30">
        <f t="shared" si="3"/>
        <v>0</v>
      </c>
    </row>
    <row r="37" spans="2:8" x14ac:dyDescent="0.2">
      <c r="B37" s="10" t="s">
        <v>38</v>
      </c>
      <c r="C37" s="22">
        <v>5139369.5999999996</v>
      </c>
      <c r="D37" s="22">
        <v>-2188518.8699999996</v>
      </c>
      <c r="E37" s="26">
        <f t="shared" si="2"/>
        <v>2950850.73</v>
      </c>
      <c r="F37" s="23">
        <v>3480582.8699999996</v>
      </c>
      <c r="G37" s="23">
        <v>3480582.8699999996</v>
      </c>
      <c r="H37" s="30">
        <f t="shared" si="3"/>
        <v>-529732.13999999966</v>
      </c>
    </row>
    <row r="38" spans="2:8" x14ac:dyDescent="0.2">
      <c r="B38" s="10" t="s">
        <v>39</v>
      </c>
      <c r="C38" s="22">
        <v>800620</v>
      </c>
      <c r="D38" s="22">
        <v>793382.56</v>
      </c>
      <c r="E38" s="26">
        <f t="shared" si="2"/>
        <v>1594002.56</v>
      </c>
      <c r="F38" s="23">
        <v>1594002.56</v>
      </c>
      <c r="G38" s="23">
        <v>1517442.56</v>
      </c>
      <c r="H38" s="30">
        <f t="shared" si="3"/>
        <v>0</v>
      </c>
    </row>
    <row r="39" spans="2:8" x14ac:dyDescent="0.2">
      <c r="B39" s="10" t="s">
        <v>40</v>
      </c>
      <c r="C39" s="22">
        <v>104635119</v>
      </c>
      <c r="D39" s="22">
        <v>-7550129.96</v>
      </c>
      <c r="E39" s="26">
        <f t="shared" si="2"/>
        <v>97084989.040000007</v>
      </c>
      <c r="F39" s="23">
        <v>97078757.040000007</v>
      </c>
      <c r="G39" s="23">
        <v>97078757.040000007</v>
      </c>
      <c r="H39" s="30">
        <f t="shared" si="3"/>
        <v>6232</v>
      </c>
    </row>
    <row r="40" spans="2:8" s="9" customFormat="1" ht="25.5" customHeight="1" x14ac:dyDescent="0.2">
      <c r="B40" s="12" t="s">
        <v>41</v>
      </c>
      <c r="C40" s="7">
        <f>SUM(C41:C49)</f>
        <v>43208650</v>
      </c>
      <c r="D40" s="7">
        <f t="shared" ref="D40:H40" si="6">SUM(D41:D49)</f>
        <v>5362312.660000002</v>
      </c>
      <c r="E40" s="25">
        <f t="shared" si="6"/>
        <v>48570962.660000004</v>
      </c>
      <c r="F40" s="7">
        <f t="shared" si="6"/>
        <v>48597515.740000002</v>
      </c>
      <c r="G40" s="7">
        <f t="shared" si="6"/>
        <v>44541515.740000002</v>
      </c>
      <c r="H40" s="25">
        <f t="shared" si="6"/>
        <v>-26553.080000000075</v>
      </c>
    </row>
    <row r="41" spans="2:8" ht="24" x14ac:dyDescent="0.2">
      <c r="B41" s="10" t="s">
        <v>42</v>
      </c>
      <c r="C41" s="22">
        <v>4000000</v>
      </c>
      <c r="D41" s="22">
        <v>9927023.7400000002</v>
      </c>
      <c r="E41" s="26">
        <f t="shared" si="2"/>
        <v>13927023.74</v>
      </c>
      <c r="F41" s="23">
        <v>13927023.74</v>
      </c>
      <c r="G41" s="23">
        <v>13927023.74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6900000</v>
      </c>
      <c r="E43" s="26">
        <f t="shared" si="2"/>
        <v>6900000</v>
      </c>
      <c r="F43" s="23">
        <v>6900000</v>
      </c>
      <c r="G43" s="23">
        <v>2844000</v>
      </c>
      <c r="H43" s="30">
        <f t="shared" si="3"/>
        <v>0</v>
      </c>
    </row>
    <row r="44" spans="2:8" x14ac:dyDescent="0.2">
      <c r="B44" s="10" t="s">
        <v>45</v>
      </c>
      <c r="C44" s="22">
        <v>21808650</v>
      </c>
      <c r="D44" s="22">
        <v>-6107715.0800000001</v>
      </c>
      <c r="E44" s="26">
        <f t="shared" si="2"/>
        <v>15700934.92</v>
      </c>
      <c r="F44" s="23">
        <v>15727488</v>
      </c>
      <c r="G44" s="23">
        <v>15727488</v>
      </c>
      <c r="H44" s="30">
        <f t="shared" si="3"/>
        <v>-26553.080000000075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17400000</v>
      </c>
      <c r="D48" s="22">
        <v>-5356996</v>
      </c>
      <c r="E48" s="26">
        <f t="shared" si="2"/>
        <v>12043004</v>
      </c>
      <c r="F48" s="23">
        <v>12043004</v>
      </c>
      <c r="G48" s="23">
        <v>12043004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126789008</v>
      </c>
      <c r="D50" s="7">
        <f t="shared" ref="D50:H50" si="7">SUM(D51:D59)</f>
        <v>-7145713.4900000002</v>
      </c>
      <c r="E50" s="25">
        <f t="shared" si="7"/>
        <v>119643294.50999999</v>
      </c>
      <c r="F50" s="7">
        <f t="shared" si="7"/>
        <v>119643294.50999999</v>
      </c>
      <c r="G50" s="7">
        <f t="shared" si="7"/>
        <v>110259170.59</v>
      </c>
      <c r="H50" s="25">
        <f t="shared" si="7"/>
        <v>0</v>
      </c>
    </row>
    <row r="51" spans="2:8" x14ac:dyDescent="0.2">
      <c r="B51" s="10" t="s">
        <v>52</v>
      </c>
      <c r="C51" s="22">
        <v>6362308</v>
      </c>
      <c r="D51" s="22">
        <v>4786187.7799999993</v>
      </c>
      <c r="E51" s="26">
        <f t="shared" si="2"/>
        <v>11148495.779999999</v>
      </c>
      <c r="F51" s="23">
        <v>11148495.779999999</v>
      </c>
      <c r="G51" s="23">
        <v>9380351.8599999994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159848</v>
      </c>
      <c r="E52" s="26">
        <f t="shared" si="2"/>
        <v>159848</v>
      </c>
      <c r="F52" s="23">
        <v>159848</v>
      </c>
      <c r="G52" s="23">
        <v>159848</v>
      </c>
      <c r="H52" s="30">
        <f t="shared" si="3"/>
        <v>0</v>
      </c>
    </row>
    <row r="53" spans="2:8" ht="24" x14ac:dyDescent="0.2">
      <c r="B53" s="10" t="s">
        <v>54</v>
      </c>
      <c r="C53" s="22">
        <v>15879000</v>
      </c>
      <c r="D53" s="22">
        <v>8750530.1500000004</v>
      </c>
      <c r="E53" s="26">
        <f t="shared" si="2"/>
        <v>24629530.149999999</v>
      </c>
      <c r="F53" s="23">
        <v>24629530.149999999</v>
      </c>
      <c r="G53" s="23">
        <v>17013550.150000002</v>
      </c>
      <c r="H53" s="30">
        <f t="shared" si="3"/>
        <v>0</v>
      </c>
    </row>
    <row r="54" spans="2:8" x14ac:dyDescent="0.2">
      <c r="B54" s="10" t="s">
        <v>55</v>
      </c>
      <c r="C54" s="22">
        <v>83991700</v>
      </c>
      <c r="D54" s="22">
        <v>-6688476.7599999998</v>
      </c>
      <c r="E54" s="26">
        <f t="shared" si="2"/>
        <v>77303223.239999995</v>
      </c>
      <c r="F54" s="23">
        <v>77303223.239999995</v>
      </c>
      <c r="G54" s="23">
        <v>77303223.239999995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38708.92</v>
      </c>
      <c r="E56" s="26">
        <f t="shared" si="2"/>
        <v>38708.92</v>
      </c>
      <c r="F56" s="23">
        <v>38708.92</v>
      </c>
      <c r="G56" s="23">
        <v>38708.92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20556000</v>
      </c>
      <c r="D59" s="22">
        <v>-14192511.58</v>
      </c>
      <c r="E59" s="26">
        <f t="shared" si="2"/>
        <v>6363488.4199999999</v>
      </c>
      <c r="F59" s="23">
        <v>6363488.4199999999</v>
      </c>
      <c r="G59" s="23">
        <v>6363488.4199999999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/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5611279127.2300005</v>
      </c>
      <c r="D85" s="15">
        <f t="shared" ref="D85:H85" si="14">SUM(D86,D94,D104,D114,D124,D134,D138,D147,D151)</f>
        <v>117243950.24100004</v>
      </c>
      <c r="E85" s="27">
        <f t="shared" si="14"/>
        <v>5728523077.4710007</v>
      </c>
      <c r="F85" s="15">
        <f t="shared" si="14"/>
        <v>5711714195.2700005</v>
      </c>
      <c r="G85" s="15">
        <f t="shared" si="14"/>
        <v>5644138786.1560001</v>
      </c>
      <c r="H85" s="27">
        <f t="shared" si="14"/>
        <v>16808882.200999875</v>
      </c>
    </row>
    <row r="86" spans="2:8" x14ac:dyDescent="0.2">
      <c r="B86" s="16" t="s">
        <v>13</v>
      </c>
      <c r="C86" s="7">
        <f>SUM(C87:C93)</f>
        <v>3097177641.4400001</v>
      </c>
      <c r="D86" s="7">
        <f t="shared" ref="D86:H86" si="15">SUM(D87:D93)</f>
        <v>286943557.04100001</v>
      </c>
      <c r="E86" s="25">
        <f t="shared" si="15"/>
        <v>3384121198.4809999</v>
      </c>
      <c r="F86" s="7">
        <f t="shared" si="15"/>
        <v>3384121198.4299998</v>
      </c>
      <c r="G86" s="7">
        <f t="shared" si="15"/>
        <v>3384121198.4299998</v>
      </c>
      <c r="H86" s="25">
        <f t="shared" si="15"/>
        <v>5.0999909639358521E-2</v>
      </c>
    </row>
    <row r="87" spans="2:8" ht="24" x14ac:dyDescent="0.2">
      <c r="B87" s="10" t="s">
        <v>14</v>
      </c>
      <c r="C87" s="22">
        <v>1036837380.53</v>
      </c>
      <c r="D87" s="22">
        <v>-6248682.2199999997</v>
      </c>
      <c r="E87" s="26">
        <f>SUM(C87:D87)</f>
        <v>1030588698.3099999</v>
      </c>
      <c r="F87" s="23">
        <v>1030588698.3099999</v>
      </c>
      <c r="G87" s="23">
        <v>1030588698.3099999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278686546.80000001</v>
      </c>
      <c r="D88" s="22">
        <v>53211732.5</v>
      </c>
      <c r="E88" s="26">
        <f t="shared" ref="E88:E153" si="17">SUM(C88:D88)</f>
        <v>331898279.30000001</v>
      </c>
      <c r="F88" s="23">
        <v>331898279.30000001</v>
      </c>
      <c r="G88" s="23">
        <v>331898279.30000001</v>
      </c>
      <c r="H88" s="30">
        <f>SUM(E88-F88)</f>
        <v>0</v>
      </c>
    </row>
    <row r="89" spans="2:8" x14ac:dyDescent="0.2">
      <c r="B89" s="10" t="s">
        <v>16</v>
      </c>
      <c r="C89" s="22">
        <v>687571087.55999994</v>
      </c>
      <c r="D89" s="22">
        <v>917887.61099999771</v>
      </c>
      <c r="E89" s="26">
        <f t="shared" si="17"/>
        <v>688488975.17099988</v>
      </c>
      <c r="F89" s="23">
        <v>688488975.1500001</v>
      </c>
      <c r="G89" s="23">
        <v>688488975.1500001</v>
      </c>
      <c r="H89" s="30">
        <f t="shared" si="16"/>
        <v>2.0999789237976074E-2</v>
      </c>
    </row>
    <row r="90" spans="2:8" x14ac:dyDescent="0.2">
      <c r="B90" s="10" t="s">
        <v>17</v>
      </c>
      <c r="C90" s="22">
        <v>156140908.69</v>
      </c>
      <c r="D90" s="22">
        <v>106325963.67</v>
      </c>
      <c r="E90" s="26">
        <f t="shared" si="17"/>
        <v>262466872.36000001</v>
      </c>
      <c r="F90" s="23">
        <v>262466872.35999998</v>
      </c>
      <c r="G90" s="23">
        <v>262466872.35999998</v>
      </c>
      <c r="H90" s="30">
        <f t="shared" si="16"/>
        <v>2.9802322387695313E-8</v>
      </c>
    </row>
    <row r="91" spans="2:8" x14ac:dyDescent="0.2">
      <c r="B91" s="10" t="s">
        <v>18</v>
      </c>
      <c r="C91" s="22">
        <v>890526717.86000001</v>
      </c>
      <c r="D91" s="22">
        <v>89908394.289999992</v>
      </c>
      <c r="E91" s="26">
        <f t="shared" si="17"/>
        <v>980435112.14999998</v>
      </c>
      <c r="F91" s="23">
        <v>980435112.11999989</v>
      </c>
      <c r="G91" s="23">
        <v>980435112.11999989</v>
      </c>
      <c r="H91" s="30">
        <f t="shared" si="16"/>
        <v>3.0000090599060059E-2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47415000</v>
      </c>
      <c r="D93" s="22">
        <v>42828261.189999998</v>
      </c>
      <c r="E93" s="26">
        <f t="shared" si="17"/>
        <v>90243261.189999998</v>
      </c>
      <c r="F93" s="23">
        <v>90243261.189999998</v>
      </c>
      <c r="G93" s="23">
        <v>90243261.189999998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1034127140.97</v>
      </c>
      <c r="D94" s="7">
        <f t="shared" ref="D94:H94" si="18">SUM(D95:D103)</f>
        <v>-296864914.33999997</v>
      </c>
      <c r="E94" s="25">
        <f t="shared" si="18"/>
        <v>737262226.63</v>
      </c>
      <c r="F94" s="7">
        <f t="shared" si="18"/>
        <v>736005666.21999991</v>
      </c>
      <c r="G94" s="7">
        <f t="shared" si="18"/>
        <v>695176662.25</v>
      </c>
      <c r="H94" s="25">
        <f t="shared" si="18"/>
        <v>1256560.4100000169</v>
      </c>
    </row>
    <row r="95" spans="2:8" ht="24" x14ac:dyDescent="0.2">
      <c r="B95" s="10" t="s">
        <v>22</v>
      </c>
      <c r="C95" s="22">
        <v>36594250.969999999</v>
      </c>
      <c r="D95" s="22">
        <v>-16269285.109999999</v>
      </c>
      <c r="E95" s="26">
        <f t="shared" si="17"/>
        <v>20324965.859999999</v>
      </c>
      <c r="F95" s="23">
        <v>20168461.469999999</v>
      </c>
      <c r="G95" s="23">
        <v>20076700.490000002</v>
      </c>
      <c r="H95" s="30">
        <f t="shared" si="16"/>
        <v>156504.3900000006</v>
      </c>
    </row>
    <row r="96" spans="2:8" x14ac:dyDescent="0.2">
      <c r="B96" s="10" t="s">
        <v>23</v>
      </c>
      <c r="C96" s="22">
        <v>25778799.91</v>
      </c>
      <c r="D96" s="22">
        <v>6435721.8300000001</v>
      </c>
      <c r="E96" s="26">
        <f t="shared" si="17"/>
        <v>32214521.740000002</v>
      </c>
      <c r="F96" s="23">
        <v>32214521.739999998</v>
      </c>
      <c r="G96" s="23">
        <v>32187040.18</v>
      </c>
      <c r="H96" s="30">
        <f t="shared" si="16"/>
        <v>3.7252902984619141E-9</v>
      </c>
    </row>
    <row r="97" spans="2:18" ht="24" x14ac:dyDescent="0.2">
      <c r="B97" s="10" t="s">
        <v>24</v>
      </c>
      <c r="C97" s="22">
        <v>0</v>
      </c>
      <c r="D97" s="22">
        <v>886.90000000000146</v>
      </c>
      <c r="E97" s="26">
        <f t="shared" si="17"/>
        <v>886.90000000000146</v>
      </c>
      <c r="F97" s="23">
        <v>886.89999999999418</v>
      </c>
      <c r="G97" s="23">
        <v>886.89999999999418</v>
      </c>
      <c r="H97" s="30">
        <f t="shared" si="16"/>
        <v>7.2759576141834259E-12</v>
      </c>
    </row>
    <row r="98" spans="2:18" ht="24" x14ac:dyDescent="0.2">
      <c r="B98" s="10" t="s">
        <v>25</v>
      </c>
      <c r="C98" s="22">
        <v>3546538</v>
      </c>
      <c r="D98" s="22">
        <v>-1356134.5199999998</v>
      </c>
      <c r="E98" s="26">
        <f t="shared" si="17"/>
        <v>2190403.4800000004</v>
      </c>
      <c r="F98" s="23">
        <v>2190403.4800000004</v>
      </c>
      <c r="G98" s="23">
        <v>2190403.4800000004</v>
      </c>
      <c r="H98" s="30">
        <f t="shared" si="16"/>
        <v>0</v>
      </c>
    </row>
    <row r="99" spans="2:18" ht="24" x14ac:dyDescent="0.2">
      <c r="B99" s="10" t="s">
        <v>26</v>
      </c>
      <c r="C99" s="22">
        <v>875558474.79999995</v>
      </c>
      <c r="D99" s="22">
        <v>-268770855.53000003</v>
      </c>
      <c r="E99" s="26">
        <f t="shared" si="17"/>
        <v>606787619.26999998</v>
      </c>
      <c r="F99" s="23">
        <v>608719219.02999997</v>
      </c>
      <c r="G99" s="23">
        <v>577295425.43000007</v>
      </c>
      <c r="H99" s="30">
        <f t="shared" si="16"/>
        <v>-1931599.7599999905</v>
      </c>
      <c r="J99" s="18"/>
    </row>
    <row r="100" spans="2:18" x14ac:dyDescent="0.2">
      <c r="B100" s="10" t="s">
        <v>27</v>
      </c>
      <c r="C100" s="22">
        <v>37859828.460000001</v>
      </c>
      <c r="D100" s="22">
        <v>-2315819.0899999994</v>
      </c>
      <c r="E100" s="26">
        <f t="shared" si="17"/>
        <v>35544009.370000005</v>
      </c>
      <c r="F100" s="23">
        <v>35100502.049999997</v>
      </c>
      <c r="G100" s="23">
        <v>33163035.5</v>
      </c>
      <c r="H100" s="30">
        <f t="shared" si="16"/>
        <v>443507.32000000775</v>
      </c>
      <c r="R100" s="2"/>
    </row>
    <row r="101" spans="2:18" ht="24" x14ac:dyDescent="0.2">
      <c r="B101" s="10" t="s">
        <v>28</v>
      </c>
      <c r="C101" s="22">
        <v>34071141.969999999</v>
      </c>
      <c r="D101" s="22">
        <v>-5274748.46</v>
      </c>
      <c r="E101" s="26">
        <f t="shared" si="17"/>
        <v>28796393.509999998</v>
      </c>
      <c r="F101" s="23">
        <v>26117855.530000001</v>
      </c>
      <c r="G101" s="23">
        <v>20406082.5</v>
      </c>
      <c r="H101" s="30">
        <f t="shared" si="16"/>
        <v>2678537.9799999967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20718106.859999999</v>
      </c>
      <c r="D103" s="22">
        <v>-9314680.3600000013</v>
      </c>
      <c r="E103" s="26">
        <f t="shared" si="17"/>
        <v>11403426.499999998</v>
      </c>
      <c r="F103" s="23">
        <v>11493816.02</v>
      </c>
      <c r="G103" s="23">
        <v>9857087.7699999996</v>
      </c>
      <c r="H103" s="30">
        <f t="shared" si="16"/>
        <v>-90389.520000001416</v>
      </c>
    </row>
    <row r="104" spans="2:18" ht="24" x14ac:dyDescent="0.2">
      <c r="B104" s="17" t="s">
        <v>31</v>
      </c>
      <c r="C104" s="7">
        <f>SUM(C105:C113)</f>
        <v>601265874.63999999</v>
      </c>
      <c r="D104" s="7">
        <f t="shared" ref="D104:H104" si="19">SUM(D105:D113)</f>
        <v>104688256.93000001</v>
      </c>
      <c r="E104" s="25">
        <f t="shared" si="19"/>
        <v>705954131.56999993</v>
      </c>
      <c r="F104" s="7">
        <f t="shared" si="19"/>
        <v>691633463.86000013</v>
      </c>
      <c r="G104" s="7">
        <f t="shared" si="19"/>
        <v>674923580.47600007</v>
      </c>
      <c r="H104" s="25">
        <f t="shared" si="19"/>
        <v>14320667.709999947</v>
      </c>
    </row>
    <row r="105" spans="2:18" x14ac:dyDescent="0.2">
      <c r="B105" s="10" t="s">
        <v>32</v>
      </c>
      <c r="C105" s="22">
        <v>84813776.780000001</v>
      </c>
      <c r="D105" s="22">
        <v>8591227.4899999984</v>
      </c>
      <c r="E105" s="26">
        <f t="shared" si="17"/>
        <v>93405004.269999996</v>
      </c>
      <c r="F105" s="23">
        <v>93405004.269999996</v>
      </c>
      <c r="G105" s="23">
        <v>93405004.269999996</v>
      </c>
      <c r="H105" s="30">
        <f t="shared" si="16"/>
        <v>0</v>
      </c>
    </row>
    <row r="106" spans="2:18" x14ac:dyDescent="0.2">
      <c r="B106" s="10" t="s">
        <v>33</v>
      </c>
      <c r="C106" s="22">
        <v>29523184.32</v>
      </c>
      <c r="D106" s="22">
        <v>-1875877.2099999972</v>
      </c>
      <c r="E106" s="26">
        <f t="shared" si="17"/>
        <v>27647307.110000003</v>
      </c>
      <c r="F106" s="23">
        <v>27609578.91</v>
      </c>
      <c r="G106" s="23">
        <v>26993291.710000001</v>
      </c>
      <c r="H106" s="30">
        <f t="shared" si="16"/>
        <v>37728.20000000298</v>
      </c>
    </row>
    <row r="107" spans="2:18" ht="24" x14ac:dyDescent="0.2">
      <c r="B107" s="10" t="s">
        <v>34</v>
      </c>
      <c r="C107" s="22">
        <v>305067435.38</v>
      </c>
      <c r="D107" s="22">
        <v>35577731.879999995</v>
      </c>
      <c r="E107" s="26">
        <f t="shared" si="17"/>
        <v>340645167.25999999</v>
      </c>
      <c r="F107" s="23">
        <v>329792976.84000003</v>
      </c>
      <c r="G107" s="23">
        <v>319595009.41999996</v>
      </c>
      <c r="H107" s="30">
        <f t="shared" si="16"/>
        <v>10852190.419999957</v>
      </c>
    </row>
    <row r="108" spans="2:18" ht="24" x14ac:dyDescent="0.2">
      <c r="B108" s="10" t="s">
        <v>35</v>
      </c>
      <c r="C108" s="22">
        <v>9188052.3900000006</v>
      </c>
      <c r="D108" s="22">
        <v>3344307.06</v>
      </c>
      <c r="E108" s="26">
        <f t="shared" si="17"/>
        <v>12532359.450000001</v>
      </c>
      <c r="F108" s="23">
        <v>12532359.449999999</v>
      </c>
      <c r="G108" s="23">
        <v>12532359.449999999</v>
      </c>
      <c r="H108" s="30">
        <f t="shared" si="16"/>
        <v>1.862645149230957E-9</v>
      </c>
    </row>
    <row r="109" spans="2:18" ht="24" x14ac:dyDescent="0.2">
      <c r="B109" s="10" t="s">
        <v>36</v>
      </c>
      <c r="C109" s="22">
        <v>123679297.64</v>
      </c>
      <c r="D109" s="22">
        <v>67342138.879999995</v>
      </c>
      <c r="E109" s="26">
        <f t="shared" si="17"/>
        <v>191021436.51999998</v>
      </c>
      <c r="F109" s="23">
        <v>190965589.12</v>
      </c>
      <c r="G109" s="23">
        <v>185590481.35000002</v>
      </c>
      <c r="H109" s="30">
        <f t="shared" si="16"/>
        <v>55847.399999976158</v>
      </c>
    </row>
    <row r="110" spans="2:18" ht="24" x14ac:dyDescent="0.2">
      <c r="B110" s="10" t="s">
        <v>37</v>
      </c>
      <c r="C110" s="22">
        <v>1991661.42</v>
      </c>
      <c r="D110" s="22">
        <v>607617</v>
      </c>
      <c r="E110" s="26">
        <f t="shared" si="17"/>
        <v>2599278.42</v>
      </c>
      <c r="F110" s="23">
        <v>1625918.4199999995</v>
      </c>
      <c r="G110" s="23">
        <v>1105397.4199999995</v>
      </c>
      <c r="H110" s="30">
        <f t="shared" si="16"/>
        <v>973360.00000000047</v>
      </c>
    </row>
    <row r="111" spans="2:18" x14ac:dyDescent="0.2">
      <c r="B111" s="10" t="s">
        <v>38</v>
      </c>
      <c r="C111" s="22">
        <v>44981368.710000001</v>
      </c>
      <c r="D111" s="22">
        <v>-9453842.0700000003</v>
      </c>
      <c r="E111" s="26">
        <f t="shared" si="17"/>
        <v>35527526.640000001</v>
      </c>
      <c r="F111" s="23">
        <v>33216008.949999999</v>
      </c>
      <c r="G111" s="23">
        <v>33216008.949999999</v>
      </c>
      <c r="H111" s="30">
        <f t="shared" si="16"/>
        <v>2311517.6900000013</v>
      </c>
    </row>
    <row r="112" spans="2:18" x14ac:dyDescent="0.2">
      <c r="B112" s="10" t="s">
        <v>39</v>
      </c>
      <c r="C112" s="22">
        <v>121467</v>
      </c>
      <c r="D112" s="22">
        <v>538063.82999999984</v>
      </c>
      <c r="E112" s="26">
        <f t="shared" si="17"/>
        <v>659530.82999999984</v>
      </c>
      <c r="F112" s="23">
        <v>569506.83000000007</v>
      </c>
      <c r="G112" s="23">
        <v>569506.83599999989</v>
      </c>
      <c r="H112" s="30">
        <f t="shared" si="16"/>
        <v>90023.999999999767</v>
      </c>
      <c r="J112" s="18"/>
    </row>
    <row r="113" spans="2:8" x14ac:dyDescent="0.2">
      <c r="B113" s="10" t="s">
        <v>40</v>
      </c>
      <c r="C113" s="22">
        <v>1899631</v>
      </c>
      <c r="D113" s="22">
        <v>16890.070000000298</v>
      </c>
      <c r="E113" s="26">
        <f t="shared" si="17"/>
        <v>1916521.0700000003</v>
      </c>
      <c r="F113" s="23">
        <v>1916521.0699999928</v>
      </c>
      <c r="G113" s="23">
        <v>1916521.0699999928</v>
      </c>
      <c r="H113" s="30">
        <f t="shared" si="16"/>
        <v>7.4505805969238281E-9</v>
      </c>
    </row>
    <row r="114" spans="2:8" ht="29.25" customHeight="1" x14ac:dyDescent="0.2">
      <c r="B114" s="17" t="s">
        <v>41</v>
      </c>
      <c r="C114" s="7">
        <f>SUM(C115:C123)</f>
        <v>868584984.46000004</v>
      </c>
      <c r="D114" s="7">
        <f t="shared" ref="D114:H114" si="20">SUM(D115:D123)</f>
        <v>19887617.559999999</v>
      </c>
      <c r="E114" s="25">
        <f t="shared" si="20"/>
        <v>888472602.01999998</v>
      </c>
      <c r="F114" s="7">
        <f t="shared" si="20"/>
        <v>888472602.01999998</v>
      </c>
      <c r="G114" s="7">
        <f t="shared" si="20"/>
        <v>888472602.01999998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20000000</v>
      </c>
      <c r="E115" s="26">
        <f t="shared" si="17"/>
        <v>20000000</v>
      </c>
      <c r="F115" s="23">
        <v>400000000</v>
      </c>
      <c r="G115" s="23">
        <v>400000000</v>
      </c>
      <c r="H115" s="30">
        <f t="shared" si="16"/>
        <v>-380000000</v>
      </c>
    </row>
    <row r="116" spans="2:8" x14ac:dyDescent="0.2">
      <c r="B116" s="10" t="s">
        <v>43</v>
      </c>
      <c r="C116" s="22">
        <v>380000000</v>
      </c>
      <c r="D116" s="22">
        <v>0.02</v>
      </c>
      <c r="E116" s="26">
        <f t="shared" si="17"/>
        <v>380000000.01999998</v>
      </c>
      <c r="F116" s="23">
        <v>487334042.01999998</v>
      </c>
      <c r="G116" s="23">
        <v>487334042.01999998</v>
      </c>
      <c r="H116" s="30">
        <f t="shared" si="16"/>
        <v>-107334042</v>
      </c>
    </row>
    <row r="117" spans="2:8" x14ac:dyDescent="0.2">
      <c r="B117" s="10" t="s">
        <v>44</v>
      </c>
      <c r="C117" s="22">
        <v>487334042</v>
      </c>
      <c r="D117" s="22">
        <v>-12000</v>
      </c>
      <c r="E117" s="26">
        <f t="shared" si="17"/>
        <v>487322042</v>
      </c>
      <c r="F117" s="23">
        <v>288000</v>
      </c>
      <c r="G117" s="23">
        <v>288000</v>
      </c>
      <c r="H117" s="30">
        <f t="shared" si="16"/>
        <v>487034042</v>
      </c>
    </row>
    <row r="118" spans="2:8" x14ac:dyDescent="0.2">
      <c r="B118" s="10" t="s">
        <v>45</v>
      </c>
      <c r="C118" s="22">
        <v>300000</v>
      </c>
      <c r="D118" s="22">
        <v>-100382.45999999996</v>
      </c>
      <c r="E118" s="26">
        <f t="shared" si="17"/>
        <v>199617.54000000004</v>
      </c>
      <c r="F118" s="23">
        <v>850560</v>
      </c>
      <c r="G118" s="23">
        <v>850560</v>
      </c>
      <c r="H118" s="30">
        <f t="shared" si="16"/>
        <v>-650942.46</v>
      </c>
    </row>
    <row r="119" spans="2:8" x14ac:dyDescent="0.2">
      <c r="B119" s="10" t="s">
        <v>46</v>
      </c>
      <c r="C119" s="22">
        <v>950942.46</v>
      </c>
      <c r="D119" s="22">
        <v>0</v>
      </c>
      <c r="E119" s="26">
        <f t="shared" si="17"/>
        <v>950942.46</v>
      </c>
      <c r="F119" s="23">
        <v>0</v>
      </c>
      <c r="G119" s="23">
        <v>0</v>
      </c>
      <c r="H119" s="30">
        <f t="shared" si="16"/>
        <v>950942.46</v>
      </c>
    </row>
    <row r="120" spans="2:8" ht="24" x14ac:dyDescent="0.2">
      <c r="B120" s="10" t="s">
        <v>47</v>
      </c>
      <c r="C120" s="22">
        <v>0</v>
      </c>
      <c r="D120" s="22"/>
      <c r="E120" s="26">
        <f t="shared" si="17"/>
        <v>0</v>
      </c>
      <c r="F120" s="23"/>
      <c r="G120" s="23"/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/>
      <c r="E123" s="26">
        <f t="shared" si="17"/>
        <v>0</v>
      </c>
      <c r="F123" s="23"/>
      <c r="G123" s="23"/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10123485.719999999</v>
      </c>
      <c r="D124" s="7">
        <f t="shared" ref="D124:H124" si="21">SUM(D125:D133)</f>
        <v>2589433.0499999998</v>
      </c>
      <c r="E124" s="25">
        <f t="shared" si="21"/>
        <v>12712918.77</v>
      </c>
      <c r="F124" s="7">
        <f t="shared" si="21"/>
        <v>11481264.739999998</v>
      </c>
      <c r="G124" s="7">
        <f t="shared" si="21"/>
        <v>1444742.9799999984</v>
      </c>
      <c r="H124" s="25">
        <f t="shared" si="21"/>
        <v>1231654.0300000007</v>
      </c>
    </row>
    <row r="125" spans="2:8" x14ac:dyDescent="0.2">
      <c r="B125" s="10" t="s">
        <v>52</v>
      </c>
      <c r="C125" s="22">
        <v>2792203.4</v>
      </c>
      <c r="D125" s="22">
        <v>-107.93999999947846</v>
      </c>
      <c r="E125" s="26">
        <f t="shared" si="17"/>
        <v>2792095.4600000004</v>
      </c>
      <c r="F125" s="23">
        <v>2341386</v>
      </c>
      <c r="G125" s="23">
        <v>459868.16999999993</v>
      </c>
      <c r="H125" s="30">
        <f t="shared" si="16"/>
        <v>450709.46000000043</v>
      </c>
    </row>
    <row r="126" spans="2:8" x14ac:dyDescent="0.2">
      <c r="B126" s="10" t="s">
        <v>53</v>
      </c>
      <c r="C126" s="22">
        <v>272817.27</v>
      </c>
      <c r="D126" s="22">
        <v>-72337.27</v>
      </c>
      <c r="E126" s="26">
        <f t="shared" si="17"/>
        <v>200480</v>
      </c>
      <c r="F126" s="23">
        <v>0</v>
      </c>
      <c r="G126" s="23">
        <v>0</v>
      </c>
      <c r="H126" s="30">
        <f t="shared" si="16"/>
        <v>200480</v>
      </c>
    </row>
    <row r="127" spans="2:8" ht="24" x14ac:dyDescent="0.2">
      <c r="B127" s="10" t="s">
        <v>54</v>
      </c>
      <c r="C127" s="22">
        <v>5724142.0499999998</v>
      </c>
      <c r="D127" s="22">
        <v>3881040.3499999996</v>
      </c>
      <c r="E127" s="26">
        <f t="shared" si="17"/>
        <v>9605182.3999999985</v>
      </c>
      <c r="F127" s="23">
        <v>9027648.3299999982</v>
      </c>
      <c r="G127" s="23">
        <v>872644.39999999851</v>
      </c>
      <c r="H127" s="30">
        <f t="shared" si="16"/>
        <v>577534.0700000003</v>
      </c>
    </row>
    <row r="128" spans="2:8" x14ac:dyDescent="0.2">
      <c r="B128" s="10" t="s">
        <v>55</v>
      </c>
      <c r="C128" s="22">
        <v>1334323</v>
      </c>
      <c r="D128" s="22">
        <v>-1334323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78005.070000000007</v>
      </c>
      <c r="E130" s="26">
        <f t="shared" si="17"/>
        <v>78005.070000000007</v>
      </c>
      <c r="F130" s="23">
        <v>75074.570000000007</v>
      </c>
      <c r="G130" s="23">
        <v>75074.570000000007</v>
      </c>
      <c r="H130" s="30">
        <f t="shared" si="16"/>
        <v>2930.5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37155.839999999851</v>
      </c>
      <c r="E133" s="26">
        <f t="shared" si="17"/>
        <v>37155.839999999851</v>
      </c>
      <c r="F133" s="23">
        <v>37155.839999999851</v>
      </c>
      <c r="G133" s="22">
        <v>37155.839999999851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/>
      <c r="D136" s="23"/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6361969561.8600006</v>
      </c>
      <c r="D160" s="21">
        <f t="shared" ref="D160:G160" si="28">SUM(D10,D85)</f>
        <v>208561495.46100006</v>
      </c>
      <c r="E160" s="28">
        <f>SUM(E10,E85)</f>
        <v>6570531057.3210011</v>
      </c>
      <c r="F160" s="21">
        <f t="shared" si="28"/>
        <v>6563429171.4300003</v>
      </c>
      <c r="G160" s="21">
        <f t="shared" si="28"/>
        <v>6385735472.066</v>
      </c>
      <c r="H160" s="28">
        <f>SUM(H10,H85)</f>
        <v>7101885.8909998871</v>
      </c>
    </row>
    <row r="161" spans="7:7" s="31" customFormat="1" x14ac:dyDescent="0.2"/>
    <row r="162" spans="7:7" s="31" customFormat="1" x14ac:dyDescent="0.2">
      <c r="G162" s="32"/>
    </row>
    <row r="163" spans="7:7" s="31" customFormat="1" x14ac:dyDescent="0.2"/>
    <row r="164" spans="7:7" s="31" customFormat="1" x14ac:dyDescent="0.2"/>
    <row r="165" spans="7:7" s="31" customFormat="1" x14ac:dyDescent="0.2"/>
    <row r="166" spans="7:7" s="31" customFormat="1" x14ac:dyDescent="0.2"/>
    <row r="167" spans="7:7" s="31" customFormat="1" x14ac:dyDescent="0.2"/>
    <row r="168" spans="7:7" s="31" customFormat="1" x14ac:dyDescent="0.2"/>
    <row r="169" spans="7:7" s="31" customFormat="1" x14ac:dyDescent="0.2"/>
    <row r="170" spans="7:7" s="31" customFormat="1" x14ac:dyDescent="0.2"/>
    <row r="171" spans="7:7" s="31" customFormat="1" x14ac:dyDescent="0.2"/>
    <row r="172" spans="7:7" s="31" customFormat="1" x14ac:dyDescent="0.2"/>
    <row r="173" spans="7:7" s="31" customFormat="1" x14ac:dyDescent="0.2"/>
    <row r="174" spans="7:7" s="31" customFormat="1" x14ac:dyDescent="0.2"/>
    <row r="175" spans="7:7" s="31" customFormat="1" x14ac:dyDescent="0.2"/>
    <row r="176" spans="7:7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Denisse Alexa Perez Montes</cp:lastModifiedBy>
  <dcterms:created xsi:type="dcterms:W3CDTF">2020-01-08T21:14:59Z</dcterms:created>
  <dcterms:modified xsi:type="dcterms:W3CDTF">2025-02-07T19:03:20Z</dcterms:modified>
</cp:coreProperties>
</file>